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/>
  </bookViews>
  <sheets>
    <sheet name="Лист1" sheetId="1" r:id="rId1"/>
  </sheets>
  <definedNames>
    <definedName name="_xlnm.Print_Area" localSheetId="0">Лист1!$A$1:$I$38</definedName>
  </definedNames>
  <calcPr calcId="124519" iterateDelta="1E-4"/>
</workbook>
</file>

<file path=xl/calcChain.xml><?xml version="1.0" encoding="utf-8"?>
<calcChain xmlns="http://schemas.openxmlformats.org/spreadsheetml/2006/main">
  <c r="E34" i="1"/>
  <c r="D34"/>
  <c r="D11"/>
  <c r="E11"/>
  <c r="E37"/>
  <c r="D13"/>
  <c r="G13"/>
  <c r="D24"/>
  <c r="E13"/>
  <c r="G12"/>
  <c r="G26"/>
  <c r="F25"/>
  <c r="F16"/>
  <c r="G16"/>
  <c r="G30"/>
  <c r="F30"/>
  <c r="G27"/>
  <c r="F27"/>
  <c r="F23"/>
  <c r="G25"/>
  <c r="G23"/>
  <c r="G15"/>
  <c r="G14"/>
  <c r="F15"/>
  <c r="F14"/>
  <c r="F32"/>
  <c r="G17"/>
  <c r="F17"/>
  <c r="F33"/>
  <c r="F19"/>
  <c r="F21"/>
  <c r="F29"/>
  <c r="G29"/>
  <c r="G28"/>
  <c r="F31"/>
  <c r="G19"/>
  <c r="G20"/>
  <c r="G21"/>
  <c r="G31"/>
  <c r="G33"/>
  <c r="G32"/>
  <c r="F20"/>
  <c r="G36"/>
  <c r="F36"/>
  <c r="F26"/>
  <c r="E24"/>
  <c r="G24"/>
  <c r="F12"/>
  <c r="G22"/>
  <c r="F22"/>
  <c r="F34"/>
  <c r="G34"/>
  <c r="F24"/>
  <c r="F13"/>
  <c r="F11"/>
  <c r="F35"/>
  <c r="G35"/>
  <c r="D37"/>
  <c r="G11"/>
  <c r="F37"/>
  <c r="G37"/>
</calcChain>
</file>

<file path=xl/sharedStrings.xml><?xml version="1.0" encoding="utf-8"?>
<sst xmlns="http://schemas.openxmlformats.org/spreadsheetml/2006/main" count="48" uniqueCount="47">
  <si>
    <t>Додаток №2</t>
  </si>
  <si>
    <t>Найменування</t>
  </si>
  <si>
    <t>План</t>
  </si>
  <si>
    <t>Видатки</t>
  </si>
  <si>
    <t>Відхилення</t>
  </si>
  <si>
    <t>Відсотки</t>
  </si>
  <si>
    <t>1.</t>
  </si>
  <si>
    <t>Органи місцевого самоврядування</t>
  </si>
  <si>
    <t>2.</t>
  </si>
  <si>
    <t>3.</t>
  </si>
  <si>
    <t>4.</t>
  </si>
  <si>
    <t>Соц.захист та соцзабезпечення</t>
  </si>
  <si>
    <t>6.</t>
  </si>
  <si>
    <t>Культура і мистецтво</t>
  </si>
  <si>
    <t>7.</t>
  </si>
  <si>
    <t>Засоби масової інформації</t>
  </si>
  <si>
    <t>8.</t>
  </si>
  <si>
    <t>Фізична культура і спорт</t>
  </si>
  <si>
    <t>9.</t>
  </si>
  <si>
    <t>Разом</t>
  </si>
  <si>
    <t>Разом загальний та спеціальний</t>
  </si>
  <si>
    <t>Спеціальний фонд на вказаний період</t>
  </si>
  <si>
    <t>Резервний фонд місцевого бюджету</t>
  </si>
  <si>
    <t xml:space="preserve">Заходи та роботи з територіальної оборони </t>
  </si>
  <si>
    <t>5.</t>
  </si>
  <si>
    <t>10.</t>
  </si>
  <si>
    <t>11.</t>
  </si>
  <si>
    <t xml:space="preserve"> Інші заходи за рахунок коштів резервного фонду місцевого бюджету </t>
  </si>
  <si>
    <t xml:space="preserve">Освітня  субвенція </t>
  </si>
  <si>
    <t>Освіта у т.ч</t>
  </si>
  <si>
    <t>Місцевий бюджет</t>
  </si>
  <si>
    <t>Субвен особом з.особлив.освітніми потребами</t>
  </si>
  <si>
    <t>Забезпечення діяльності водопровідно-каналізаційного господарства</t>
  </si>
  <si>
    <t>КП "Акватік"</t>
  </si>
  <si>
    <t>КП "Кришталь"</t>
  </si>
  <si>
    <t>Організація благоустрою населених пунктів</t>
  </si>
  <si>
    <t xml:space="preserve">Інші видатки </t>
  </si>
  <si>
    <t>Житлово-комунальне господарство у т.ч.</t>
  </si>
  <si>
    <t>Трансферти КП у т.ч.</t>
  </si>
  <si>
    <t>Виконання окремих заходів з реалізації соціального проекту «Активні парки - локації здорової України»</t>
  </si>
  <si>
    <t>Заходи та роботи з мобілізаційної підготовки місцевого значення</t>
  </si>
  <si>
    <t>Міжбюджетні трансферти</t>
  </si>
  <si>
    <t xml:space="preserve"> Видатки з сільського бюджету за 1 півріччя 2025 року.</t>
  </si>
  <si>
    <t>Секретар сільської ради</t>
  </si>
  <si>
    <t>Наталія ШУТАК</t>
  </si>
  <si>
    <t>№ з/п</t>
  </si>
  <si>
    <t>до рішення Теплицької сільської ради від 10 жовтня 2025 року №1101-VIII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</si>
</sst>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0.00"/>
    <numFmt numFmtId="166" formatCode="#0"/>
  </numFmts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 readingOrder="2"/>
    </xf>
    <xf numFmtId="0" fontId="4" fillId="0" borderId="0" xfId="0" applyFont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 readingOrder="2"/>
    </xf>
    <xf numFmtId="0" fontId="0" fillId="0" borderId="0" xfId="0" applyFill="1" applyAlignment="1">
      <alignment wrapText="1" readingOrder="2"/>
    </xf>
    <xf numFmtId="0" fontId="4" fillId="0" borderId="0" xfId="0" applyFont="1" applyFill="1" applyAlignment="1">
      <alignment horizontal="center" wrapText="1"/>
    </xf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7" fillId="0" borderId="1" xfId="0" applyFont="1" applyFill="1" applyBorder="1"/>
    <xf numFmtId="0" fontId="3" fillId="0" borderId="1" xfId="0" applyFont="1" applyFill="1" applyBorder="1"/>
    <xf numFmtId="0" fontId="3" fillId="0" borderId="2" xfId="0" applyFont="1" applyFill="1" applyBorder="1" applyAlignment="1"/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0" fontId="6" fillId="0" borderId="2" xfId="0" applyFont="1" applyFill="1" applyBorder="1"/>
    <xf numFmtId="0" fontId="3" fillId="0" borderId="2" xfId="0" applyFont="1" applyFill="1" applyBorder="1"/>
    <xf numFmtId="2" fontId="3" fillId="0" borderId="1" xfId="0" applyNumberFormat="1" applyFont="1" applyFill="1" applyBorder="1"/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/>
    </xf>
    <xf numFmtId="2" fontId="6" fillId="0" borderId="1" xfId="0" applyNumberFormat="1" applyFont="1" applyFill="1" applyBorder="1" applyAlignment="1">
      <alignment wrapText="1"/>
    </xf>
    <xf numFmtId="166" fontId="8" fillId="0" borderId="1" xfId="0" applyNumberFormat="1" applyFont="1" applyBorder="1" applyAlignment="1" applyProtection="1">
      <alignment horizontal="right" vertical="top" wrapText="1"/>
    </xf>
    <xf numFmtId="165" fontId="8" fillId="0" borderId="3" xfId="0" applyNumberFormat="1" applyFont="1" applyBorder="1" applyAlignment="1" applyProtection="1">
      <alignment horizontal="right" vertical="top" wrapText="1"/>
    </xf>
    <xf numFmtId="1" fontId="3" fillId="0" borderId="1" xfId="0" applyNumberFormat="1" applyFont="1" applyFill="1" applyBorder="1"/>
    <xf numFmtId="166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/>
    <xf numFmtId="0" fontId="0" fillId="0" borderId="4" xfId="0" applyFill="1" applyBorder="1"/>
    <xf numFmtId="0" fontId="6" fillId="0" borderId="4" xfId="0" applyFont="1" applyFill="1" applyBorder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/>
    </xf>
    <xf numFmtId="164" fontId="6" fillId="0" borderId="0" xfId="1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0"/>
  <sheetViews>
    <sheetView tabSelected="1" view="pageBreakPreview" topLeftCell="B17" workbookViewId="0">
      <selection activeCell="D14" sqref="D14"/>
    </sheetView>
  </sheetViews>
  <sheetFormatPr defaultRowHeight="12.75"/>
  <cols>
    <col min="1" max="1" width="2.42578125" hidden="1" customWidth="1"/>
    <col min="2" max="2" width="5.7109375" customWidth="1"/>
    <col min="3" max="3" width="46.42578125" customWidth="1"/>
    <col min="4" max="4" width="18.7109375" customWidth="1"/>
    <col min="5" max="5" width="19.85546875" customWidth="1"/>
    <col min="6" max="6" width="15.42578125" customWidth="1"/>
    <col min="7" max="7" width="13.28515625" customWidth="1"/>
    <col min="8" max="8" width="14.28515625" hidden="1" customWidth="1"/>
    <col min="9" max="9" width="0.5703125" hidden="1" customWidth="1"/>
  </cols>
  <sheetData>
    <row r="1" spans="1:9" ht="0.75" customHeight="1"/>
    <row r="2" spans="1:9" hidden="1">
      <c r="A2" s="4"/>
      <c r="B2" s="4"/>
      <c r="C2" s="4"/>
      <c r="D2" s="4"/>
      <c r="E2" s="4"/>
      <c r="F2" s="4"/>
      <c r="G2" s="4"/>
      <c r="H2" s="4"/>
      <c r="I2" s="4"/>
    </row>
    <row r="3" spans="1:9">
      <c r="A3" s="4"/>
      <c r="B3" s="9"/>
      <c r="C3" s="9"/>
      <c r="D3" s="9"/>
      <c r="E3" s="9"/>
      <c r="F3" s="35" t="s">
        <v>0</v>
      </c>
      <c r="G3" s="35"/>
      <c r="H3" s="4"/>
      <c r="I3" s="4"/>
    </row>
    <row r="4" spans="1:9" ht="42" customHeight="1">
      <c r="A4" s="4"/>
      <c r="B4" s="9"/>
      <c r="C4" s="9"/>
      <c r="D4" s="9"/>
      <c r="E4" s="9"/>
      <c r="F4" s="34" t="s">
        <v>46</v>
      </c>
      <c r="G4" s="34"/>
      <c r="H4" s="4"/>
      <c r="I4" s="4"/>
    </row>
    <row r="5" spans="1:9">
      <c r="A5" s="4"/>
      <c r="B5" s="9"/>
      <c r="C5" s="9"/>
      <c r="D5" s="9"/>
      <c r="E5" s="9"/>
      <c r="F5" s="9"/>
      <c r="G5" s="9"/>
      <c r="H5" s="4"/>
      <c r="I5" s="4"/>
    </row>
    <row r="6" spans="1:9">
      <c r="A6" s="4"/>
      <c r="B6" s="9"/>
      <c r="C6" s="9"/>
      <c r="D6" s="9"/>
      <c r="E6" s="9"/>
      <c r="F6" s="9"/>
      <c r="G6" s="9"/>
      <c r="H6" s="4"/>
      <c r="I6" s="4"/>
    </row>
    <row r="7" spans="1:9">
      <c r="A7" s="4"/>
      <c r="B7" s="9"/>
      <c r="C7" s="9"/>
      <c r="D7" s="9"/>
      <c r="E7" s="9"/>
      <c r="F7" s="9"/>
      <c r="G7" s="9"/>
      <c r="H7" s="4"/>
      <c r="I7" s="4"/>
    </row>
    <row r="8" spans="1:9" ht="18.75">
      <c r="A8" s="4"/>
      <c r="B8" s="9"/>
      <c r="C8" s="36" t="s">
        <v>42</v>
      </c>
      <c r="D8" s="36"/>
      <c r="E8" s="36"/>
      <c r="F8" s="36"/>
      <c r="G8" s="9"/>
      <c r="H8" s="4"/>
      <c r="I8" s="4"/>
    </row>
    <row r="9" spans="1:9">
      <c r="A9" s="4"/>
      <c r="B9" s="9"/>
      <c r="C9" s="9"/>
      <c r="D9" s="9"/>
      <c r="E9" s="9"/>
      <c r="F9" s="9"/>
      <c r="G9" s="9"/>
      <c r="H9" s="4"/>
      <c r="I9" s="4"/>
    </row>
    <row r="10" spans="1:9" ht="23.25" customHeight="1">
      <c r="A10" s="4"/>
      <c r="B10" s="12" t="s">
        <v>45</v>
      </c>
      <c r="C10" s="13" t="s">
        <v>1</v>
      </c>
      <c r="D10" s="13" t="s">
        <v>2</v>
      </c>
      <c r="E10" s="13" t="s">
        <v>3</v>
      </c>
      <c r="F10" s="14" t="s">
        <v>4</v>
      </c>
      <c r="G10" s="13" t="s">
        <v>5</v>
      </c>
      <c r="H10" s="4"/>
      <c r="I10" s="4"/>
    </row>
    <row r="11" spans="1:9" ht="38.25" customHeight="1">
      <c r="A11" s="4"/>
      <c r="B11" s="12" t="s">
        <v>6</v>
      </c>
      <c r="C11" s="15" t="s">
        <v>7</v>
      </c>
      <c r="D11" s="16">
        <f>9222619+1968871+848997</f>
        <v>12040487</v>
      </c>
      <c r="E11" s="17">
        <f>463380+1424244+7436127</f>
        <v>9323751</v>
      </c>
      <c r="F11" s="17">
        <f t="shared" ref="F11:F17" si="0">E11-D11</f>
        <v>-2716736</v>
      </c>
      <c r="G11" s="18">
        <f t="shared" ref="G11:G17" si="1">E11/D11*100</f>
        <v>77.436660161669536</v>
      </c>
      <c r="H11" s="4"/>
      <c r="I11" s="4"/>
    </row>
    <row r="12" spans="1:9" ht="18" customHeight="1">
      <c r="A12" s="4"/>
      <c r="B12" s="12" t="s">
        <v>8</v>
      </c>
      <c r="C12" s="19" t="s">
        <v>29</v>
      </c>
      <c r="D12" s="17">
        <v>25965871</v>
      </c>
      <c r="E12" s="17">
        <v>23570206</v>
      </c>
      <c r="F12" s="17">
        <f t="shared" si="0"/>
        <v>-2395665</v>
      </c>
      <c r="G12" s="18">
        <f t="shared" si="1"/>
        <v>90.773793030089379</v>
      </c>
      <c r="H12" s="4"/>
      <c r="I12" s="4"/>
    </row>
    <row r="13" spans="1:9" ht="18" customHeight="1">
      <c r="A13" s="4"/>
      <c r="B13" s="12"/>
      <c r="C13" s="20" t="s">
        <v>30</v>
      </c>
      <c r="D13" s="13">
        <f>D12-D14-D15</f>
        <v>13504771</v>
      </c>
      <c r="E13" s="13">
        <f>E12-E14-E15</f>
        <v>11455957</v>
      </c>
      <c r="F13" s="13">
        <f t="shared" si="0"/>
        <v>-2048814</v>
      </c>
      <c r="G13" s="21">
        <f t="shared" si="1"/>
        <v>84.828961557363698</v>
      </c>
      <c r="H13" s="4"/>
      <c r="I13" s="4"/>
    </row>
    <row r="14" spans="1:9" ht="18" customHeight="1">
      <c r="A14" s="4"/>
      <c r="B14" s="12"/>
      <c r="C14" s="20" t="s">
        <v>28</v>
      </c>
      <c r="D14" s="13">
        <v>12417900</v>
      </c>
      <c r="E14" s="13">
        <v>12076875</v>
      </c>
      <c r="F14" s="13">
        <f t="shared" si="0"/>
        <v>-341025</v>
      </c>
      <c r="G14" s="21">
        <f t="shared" si="1"/>
        <v>97.253762713502283</v>
      </c>
      <c r="H14" s="4"/>
      <c r="I14" s="4"/>
    </row>
    <row r="15" spans="1:9" ht="54.75" customHeight="1">
      <c r="A15" s="4"/>
      <c r="B15" s="12"/>
      <c r="C15" s="22" t="s">
        <v>31</v>
      </c>
      <c r="D15" s="23">
        <v>43200</v>
      </c>
      <c r="E15" s="13">
        <v>37374</v>
      </c>
      <c r="F15" s="13">
        <f t="shared" si="0"/>
        <v>-5826</v>
      </c>
      <c r="G15" s="21">
        <f t="shared" si="1"/>
        <v>86.513888888888886</v>
      </c>
      <c r="H15" s="4"/>
      <c r="I15" s="4"/>
    </row>
    <row r="16" spans="1:9" ht="75.75" hidden="1" customHeight="1">
      <c r="A16" s="4"/>
      <c r="B16" s="12"/>
      <c r="C16" s="22" t="s">
        <v>39</v>
      </c>
      <c r="D16" s="23"/>
      <c r="E16" s="13"/>
      <c r="F16" s="13">
        <f t="shared" si="0"/>
        <v>0</v>
      </c>
      <c r="G16" s="21" t="e">
        <f t="shared" si="1"/>
        <v>#DIV/0!</v>
      </c>
      <c r="H16" s="4"/>
      <c r="I16" s="4"/>
    </row>
    <row r="17" spans="1:9" ht="40.5" customHeight="1">
      <c r="A17" s="4"/>
      <c r="B17" s="12" t="s">
        <v>9</v>
      </c>
      <c r="C17" s="16" t="s">
        <v>11</v>
      </c>
      <c r="D17" s="16">
        <v>581830</v>
      </c>
      <c r="E17" s="17">
        <v>179336</v>
      </c>
      <c r="F17" s="17">
        <f t="shared" si="0"/>
        <v>-402494</v>
      </c>
      <c r="G17" s="18">
        <f t="shared" si="1"/>
        <v>30.822748912912708</v>
      </c>
      <c r="H17" s="4"/>
      <c r="I17" s="4"/>
    </row>
    <row r="18" spans="1:9" ht="18.75" hidden="1">
      <c r="A18" s="4"/>
      <c r="B18" s="12"/>
      <c r="C18" s="23"/>
      <c r="D18" s="23"/>
      <c r="E18" s="13"/>
      <c r="F18" s="13"/>
      <c r="G18" s="21"/>
      <c r="H18" s="4"/>
      <c r="I18" s="4"/>
    </row>
    <row r="19" spans="1:9" ht="24" customHeight="1">
      <c r="A19" s="4"/>
      <c r="B19" s="12" t="s">
        <v>10</v>
      </c>
      <c r="C19" s="17" t="s">
        <v>13</v>
      </c>
      <c r="D19" s="17">
        <v>2314029</v>
      </c>
      <c r="E19" s="17">
        <v>1728917</v>
      </c>
      <c r="F19" s="17">
        <f t="shared" ref="F19:F37" si="2">E19-D19</f>
        <v>-585112</v>
      </c>
      <c r="G19" s="18">
        <f t="shared" ref="G19:G37" si="3">E19/D19*100</f>
        <v>74.714577907191313</v>
      </c>
      <c r="H19" s="4"/>
      <c r="I19" s="4"/>
    </row>
    <row r="20" spans="1:9" ht="59.25" hidden="1" customHeight="1">
      <c r="A20" s="4"/>
      <c r="B20" s="12" t="s">
        <v>14</v>
      </c>
      <c r="C20" s="23" t="s">
        <v>15</v>
      </c>
      <c r="D20" s="23"/>
      <c r="E20" s="13"/>
      <c r="F20" s="13">
        <f t="shared" si="2"/>
        <v>0</v>
      </c>
      <c r="G20" s="21" t="e">
        <f t="shared" si="3"/>
        <v>#DIV/0!</v>
      </c>
      <c r="H20" s="4"/>
      <c r="I20" s="4"/>
    </row>
    <row r="21" spans="1:9" ht="60" hidden="1" customHeight="1">
      <c r="A21" s="4"/>
      <c r="B21" s="12" t="s">
        <v>24</v>
      </c>
      <c r="C21" s="16" t="s">
        <v>17</v>
      </c>
      <c r="D21" s="16"/>
      <c r="E21" s="17"/>
      <c r="F21" s="17">
        <f t="shared" si="2"/>
        <v>0</v>
      </c>
      <c r="G21" s="18" t="e">
        <f t="shared" si="3"/>
        <v>#DIV/0!</v>
      </c>
      <c r="H21" s="4"/>
      <c r="I21" s="4"/>
    </row>
    <row r="22" spans="1:9" ht="57.75" customHeight="1">
      <c r="A22" s="4"/>
      <c r="B22" s="12" t="s">
        <v>12</v>
      </c>
      <c r="C22" s="16" t="s">
        <v>37</v>
      </c>
      <c r="D22" s="16">
        <v>2551629</v>
      </c>
      <c r="E22" s="16">
        <v>1777498</v>
      </c>
      <c r="F22" s="17">
        <f>E22-D22</f>
        <v>-774131</v>
      </c>
      <c r="G22" s="18">
        <f t="shared" si="3"/>
        <v>69.661302642351217</v>
      </c>
      <c r="H22" s="4"/>
      <c r="I22" s="4"/>
    </row>
    <row r="23" spans="1:9" ht="93.75" customHeight="1">
      <c r="A23" s="4"/>
      <c r="B23" s="12"/>
      <c r="C23" s="16" t="s">
        <v>32</v>
      </c>
      <c r="D23" s="23">
        <v>2144519</v>
      </c>
      <c r="E23" s="13">
        <v>1488502</v>
      </c>
      <c r="F23" s="13">
        <f>E23-D23</f>
        <v>-656017</v>
      </c>
      <c r="G23" s="21">
        <f t="shared" si="3"/>
        <v>69.409597210376788</v>
      </c>
      <c r="H23" s="4"/>
      <c r="I23" s="4"/>
    </row>
    <row r="24" spans="1:9" ht="0.75" customHeight="1">
      <c r="A24" s="4"/>
      <c r="B24" s="12"/>
      <c r="C24" s="16" t="s">
        <v>38</v>
      </c>
      <c r="D24" s="16">
        <f>D25+D26</f>
        <v>0</v>
      </c>
      <c r="E24" s="16">
        <f>E25+E26</f>
        <v>0</v>
      </c>
      <c r="F24" s="17">
        <f t="shared" si="2"/>
        <v>0</v>
      </c>
      <c r="G24" s="18" t="e">
        <f t="shared" si="3"/>
        <v>#DIV/0!</v>
      </c>
      <c r="H24" s="4"/>
      <c r="I24" s="4"/>
    </row>
    <row r="25" spans="1:9" ht="52.5" hidden="1" customHeight="1">
      <c r="A25" s="4"/>
      <c r="B25" s="12"/>
      <c r="C25" s="23" t="s">
        <v>33</v>
      </c>
      <c r="D25" s="24"/>
      <c r="E25" s="13"/>
      <c r="F25" s="13">
        <f t="shared" si="2"/>
        <v>0</v>
      </c>
      <c r="G25" s="21" t="e">
        <f t="shared" si="3"/>
        <v>#DIV/0!</v>
      </c>
      <c r="H25" s="4"/>
      <c r="I25" s="4"/>
    </row>
    <row r="26" spans="1:9" ht="51" hidden="1" customHeight="1">
      <c r="A26" s="4"/>
      <c r="B26" s="12"/>
      <c r="C26" s="23" t="s">
        <v>34</v>
      </c>
      <c r="D26" s="24"/>
      <c r="E26" s="13"/>
      <c r="F26" s="13">
        <f t="shared" si="2"/>
        <v>0</v>
      </c>
      <c r="G26" s="21" t="e">
        <f t="shared" si="3"/>
        <v>#DIV/0!</v>
      </c>
      <c r="H26" s="4"/>
      <c r="I26" s="4"/>
    </row>
    <row r="27" spans="1:9" ht="50.25" customHeight="1">
      <c r="A27" s="4"/>
      <c r="B27" s="12"/>
      <c r="C27" s="23" t="s">
        <v>35</v>
      </c>
      <c r="D27" s="23">
        <v>407110</v>
      </c>
      <c r="E27" s="13">
        <v>288995</v>
      </c>
      <c r="F27" s="13">
        <f t="shared" si="2"/>
        <v>-118115</v>
      </c>
      <c r="G27" s="21">
        <f t="shared" si="3"/>
        <v>70.986956842131121</v>
      </c>
      <c r="H27" s="4"/>
      <c r="I27" s="4"/>
    </row>
    <row r="28" spans="1:9" ht="1.5" hidden="1" customHeight="1">
      <c r="A28" s="4"/>
      <c r="B28" s="12" t="s">
        <v>14</v>
      </c>
      <c r="C28" s="16" t="s">
        <v>27</v>
      </c>
      <c r="D28" s="16"/>
      <c r="E28" s="17"/>
      <c r="F28" s="17"/>
      <c r="G28" s="18" t="e">
        <f t="shared" si="3"/>
        <v>#DIV/0!</v>
      </c>
      <c r="H28" s="4"/>
      <c r="I28" s="4"/>
    </row>
    <row r="29" spans="1:9" ht="57" customHeight="1">
      <c r="A29" s="4"/>
      <c r="B29" s="12" t="s">
        <v>16</v>
      </c>
      <c r="C29" s="16" t="s">
        <v>23</v>
      </c>
      <c r="D29" s="16">
        <v>380000</v>
      </c>
      <c r="E29" s="17">
        <v>209610</v>
      </c>
      <c r="F29" s="17">
        <f t="shared" si="2"/>
        <v>-170390</v>
      </c>
      <c r="G29" s="18">
        <f t="shared" si="3"/>
        <v>55.160526315789468</v>
      </c>
      <c r="H29" s="4"/>
      <c r="I29" s="4"/>
    </row>
    <row r="30" spans="1:9" ht="57.75" hidden="1" customHeight="1">
      <c r="A30" s="4"/>
      <c r="B30" s="12"/>
      <c r="C30" s="16" t="s">
        <v>40</v>
      </c>
      <c r="D30" s="16"/>
      <c r="E30" s="17">
        <v>0</v>
      </c>
      <c r="F30" s="17">
        <f t="shared" si="2"/>
        <v>0</v>
      </c>
      <c r="G30" s="18" t="e">
        <f t="shared" si="3"/>
        <v>#DIV/0!</v>
      </c>
      <c r="H30" s="4"/>
      <c r="I30" s="4"/>
    </row>
    <row r="31" spans="1:9" ht="36" customHeight="1">
      <c r="A31" s="4"/>
      <c r="B31" s="12" t="s">
        <v>18</v>
      </c>
      <c r="C31" s="16" t="s">
        <v>22</v>
      </c>
      <c r="D31" s="17">
        <v>100000</v>
      </c>
      <c r="E31" s="17">
        <v>0</v>
      </c>
      <c r="F31" s="17">
        <f t="shared" si="2"/>
        <v>-100000</v>
      </c>
      <c r="G31" s="18">
        <f t="shared" si="3"/>
        <v>0</v>
      </c>
      <c r="H31" s="4"/>
      <c r="I31" s="4"/>
    </row>
    <row r="32" spans="1:9" ht="40.5" customHeight="1">
      <c r="A32" s="4"/>
      <c r="B32" s="25" t="s">
        <v>25</v>
      </c>
      <c r="C32" s="16" t="s">
        <v>41</v>
      </c>
      <c r="D32" s="17">
        <v>2388081</v>
      </c>
      <c r="E32" s="17">
        <v>1783103</v>
      </c>
      <c r="F32" s="17">
        <f>E32-D32</f>
        <v>-604978</v>
      </c>
      <c r="G32" s="18">
        <f t="shared" si="3"/>
        <v>74.666772190725524</v>
      </c>
      <c r="H32" s="4"/>
      <c r="I32" s="4"/>
    </row>
    <row r="33" spans="1:30" ht="18.75" hidden="1">
      <c r="A33" s="4"/>
      <c r="B33" s="25" t="s">
        <v>26</v>
      </c>
      <c r="C33" s="16"/>
      <c r="D33" s="16"/>
      <c r="E33" s="16"/>
      <c r="F33" s="17">
        <f t="shared" si="2"/>
        <v>0</v>
      </c>
      <c r="G33" s="18" t="e">
        <f t="shared" si="3"/>
        <v>#DIV/0!</v>
      </c>
      <c r="H33" s="5"/>
      <c r="I33" s="4"/>
    </row>
    <row r="34" spans="1:30" ht="18.75">
      <c r="A34" s="4"/>
      <c r="B34" s="25">
        <v>11</v>
      </c>
      <c r="C34" s="16" t="s">
        <v>36</v>
      </c>
      <c r="D34" s="26">
        <f>D35-(D32+D31+D30+D29+D28+D27+D23+D19+D17+D12+D11)</f>
        <v>150000</v>
      </c>
      <c r="E34" s="26">
        <f>E35-(E32+E31+E30+E29+E28+E27+E23+E19+E17+E12+E11)</f>
        <v>99921</v>
      </c>
      <c r="F34" s="17">
        <f t="shared" si="2"/>
        <v>-50079</v>
      </c>
      <c r="G34" s="18">
        <f t="shared" si="3"/>
        <v>66.61399999999999</v>
      </c>
      <c r="H34" s="5"/>
      <c r="I34" s="4"/>
    </row>
    <row r="35" spans="1:30" ht="21" customHeight="1">
      <c r="A35" s="4"/>
      <c r="B35" s="12"/>
      <c r="C35" s="17" t="s">
        <v>19</v>
      </c>
      <c r="D35" s="18">
        <v>46471927</v>
      </c>
      <c r="E35" s="18">
        <v>38672341</v>
      </c>
      <c r="F35" s="13">
        <f t="shared" si="2"/>
        <v>-7799586</v>
      </c>
      <c r="G35" s="21">
        <f t="shared" si="3"/>
        <v>83.216564271156642</v>
      </c>
      <c r="H35" s="4"/>
      <c r="I35" s="4"/>
    </row>
    <row r="36" spans="1:30" ht="41.25" customHeight="1">
      <c r="A36" s="4"/>
      <c r="B36" s="12"/>
      <c r="C36" s="23" t="s">
        <v>21</v>
      </c>
      <c r="D36" s="27">
        <v>3189589</v>
      </c>
      <c r="E36" s="28">
        <v>500930</v>
      </c>
      <c r="F36" s="29">
        <f t="shared" si="2"/>
        <v>-2688659</v>
      </c>
      <c r="G36" s="21">
        <f t="shared" si="3"/>
        <v>15.705158250796575</v>
      </c>
      <c r="H36" s="4"/>
      <c r="I36" s="4"/>
    </row>
    <row r="37" spans="1:30" ht="39.75" customHeight="1">
      <c r="A37" s="4"/>
      <c r="B37" s="12"/>
      <c r="C37" s="16" t="s">
        <v>20</v>
      </c>
      <c r="D37" s="30">
        <f>D36+D35</f>
        <v>49661516</v>
      </c>
      <c r="E37" s="26">
        <f>E36+E35</f>
        <v>39173271</v>
      </c>
      <c r="F37" s="31">
        <f t="shared" si="2"/>
        <v>-10488245</v>
      </c>
      <c r="G37" s="18">
        <f t="shared" si="3"/>
        <v>78.880538000491157</v>
      </c>
      <c r="H37" s="4"/>
      <c r="I37" s="4"/>
    </row>
    <row r="38" spans="1:30" ht="36" customHeight="1">
      <c r="A38" s="4"/>
      <c r="B38" s="32"/>
      <c r="C38" s="33" t="s">
        <v>43</v>
      </c>
      <c r="D38" s="10"/>
      <c r="E38" s="11" t="s">
        <v>44</v>
      </c>
      <c r="F38" s="4"/>
      <c r="G38" s="4"/>
      <c r="H38" s="4"/>
      <c r="I38" s="4"/>
    </row>
    <row r="39" spans="1:30" ht="111" customHeight="1">
      <c r="A39" s="4"/>
      <c r="B39" s="6"/>
      <c r="C39" s="8"/>
      <c r="D39" s="8"/>
      <c r="E39" s="7"/>
      <c r="F39" s="8"/>
      <c r="G39" s="8"/>
      <c r="H39" s="7"/>
      <c r="I39" s="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2.75" customHeight="1">
      <c r="C40" s="3"/>
      <c r="D40" s="1"/>
    </row>
  </sheetData>
  <mergeCells count="3">
    <mergeCell ref="F4:G4"/>
    <mergeCell ref="F3:G3"/>
    <mergeCell ref="C8:F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User1</cp:lastModifiedBy>
  <cp:lastPrinted>2025-10-13T11:22:13Z</cp:lastPrinted>
  <dcterms:created xsi:type="dcterms:W3CDTF">2011-07-12T07:59:24Z</dcterms:created>
  <dcterms:modified xsi:type="dcterms:W3CDTF">2025-10-13T11:22:15Z</dcterms:modified>
</cp:coreProperties>
</file>